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MSC~1\AppData\Local\Temp\notesE1EF34\"/>
    </mc:Choice>
  </mc:AlternateContent>
  <bookViews>
    <workbookView xWindow="8880" yWindow="345" windowWidth="18975" windowHeight="11955"/>
  </bookViews>
  <sheets>
    <sheet name="Лист1" sheetId="1" r:id="rId1"/>
  </sheets>
  <definedNames>
    <definedName name="_xlnm.Print_Titles" localSheetId="0">Лист1!$11:$11</definedName>
  </definedNames>
  <calcPr calcId="152511"/>
</workbook>
</file>

<file path=xl/calcChain.xml><?xml version="1.0" encoding="utf-8"?>
<calcChain xmlns="http://schemas.openxmlformats.org/spreadsheetml/2006/main">
  <c r="H18" i="1" l="1"/>
  <c r="M22" i="1" l="1"/>
  <c r="M19" i="1" l="1"/>
  <c r="M20" i="1"/>
  <c r="M21" i="1"/>
  <c r="G13" i="1" l="1"/>
  <c r="I12" i="1" l="1"/>
  <c r="J12" i="1"/>
  <c r="K12" i="1"/>
  <c r="L12" i="1"/>
  <c r="F12" i="1" l="1"/>
  <c r="E12" i="1"/>
  <c r="M14" i="1" l="1"/>
  <c r="M15" i="1"/>
  <c r="M16" i="1"/>
  <c r="M17" i="1"/>
  <c r="M23" i="1"/>
  <c r="M24" i="1"/>
  <c r="M27" i="1"/>
  <c r="M28" i="1"/>
  <c r="M13" i="1" l="1"/>
  <c r="G12" i="1"/>
  <c r="M18" i="1"/>
  <c r="H12" i="1"/>
  <c r="M12" i="1" s="1"/>
</calcChain>
</file>

<file path=xl/sharedStrings.xml><?xml version="1.0" encoding="utf-8"?>
<sst xmlns="http://schemas.openxmlformats.org/spreadsheetml/2006/main" count="172" uniqueCount="57">
  <si>
    <t>Статус</t>
  </si>
  <si>
    <t>Наименование государственной программы, отдельного мероприятия</t>
  </si>
  <si>
    <t>2015 год</t>
  </si>
  <si>
    <t>2016 год</t>
  </si>
  <si>
    <t>2017 год</t>
  </si>
  <si>
    <t>2018 год</t>
  </si>
  <si>
    <t>2019 год</t>
  </si>
  <si>
    <t>2020 год</t>
  </si>
  <si>
    <t>итого</t>
  </si>
  <si>
    <t>Государственная программа Кировской области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</si>
  <si>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</si>
  <si>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</si>
  <si>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</si>
  <si>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</si>
  <si>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</si>
  <si>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</si>
  <si>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</si>
  <si>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Главный распорядитель бюджетных средств</t>
  </si>
  <si>
    <t>Приложение № 3</t>
  </si>
  <si>
    <t>Расходы на реализацию Государственной программы за счет средств областного бюджета</t>
  </si>
  <si>
    <t>Расходы (прогноз, факт), тыс. рублей</t>
  </si>
  <si>
    <t>Х</t>
  </si>
  <si>
    <t>Подпрограмма</t>
  </si>
  <si>
    <t>1.1</t>
  </si>
  <si>
    <t>1.2</t>
  </si>
  <si>
    <t>1.3</t>
  </si>
  <si>
    <t>Отдельное мероприятие 3</t>
  </si>
  <si>
    <t>-</t>
  </si>
  <si>
    <t>2013 год
(факт)</t>
  </si>
  <si>
    <t>2014 год 
(факт)</t>
  </si>
  <si>
    <t>управление</t>
  </si>
  <si>
    <t>«Содействие занятости населения Кировской области» на 2013 - 2020 годы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</si>
  <si>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</si>
  <si>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</si>
  <si>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Х - финансирование не требуется.</t>
  </si>
  <si>
    <t>1.4</t>
  </si>
  <si>
    <t>____________________</t>
  </si>
  <si>
    <t>Приложение № 4</t>
  </si>
  <si>
    <t>2.1</t>
  </si>
  <si>
    <t>2.2</t>
  </si>
  <si>
    <t>2.3</t>
  </si>
  <si>
    <t>2.4</t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</si>
  <si>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Временная занятость работников организаций, находящихся под риском увольнения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</si>
  <si>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Опережающее профессиональное обучение и стажировка работников организаций, находящихся под риском увольнения, и граждан, ищущих работу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</si>
  <si>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Стимулирование занятости молодежи при реализации социальных проектов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</si>
  <si>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Социальная занятость инвалидов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</si>
  <si>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Обеспечение временной занятости работников, находящихся под риском увольнения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</si>
  <si>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</si>
  <si>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«В</t>
    </r>
    <r>
      <rPr>
        <sz val="12"/>
        <color theme="1"/>
        <rFont val="Times New Roman"/>
        <family val="1"/>
        <charset val="204"/>
      </rPr>
      <t>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</si>
  <si>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«В</t>
    </r>
    <r>
      <rPr>
        <sz val="12"/>
        <color theme="1"/>
        <rFont val="Times New Roman"/>
        <family val="1"/>
        <charset val="204"/>
      </rPr>
      <t>озмещение работодателям затрат, связанных с трудоустройством инвалидов, включая создание инфраструктуры, адаптацию на рабочем месте и наставничество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</si>
  <si>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Реализация мероприятий активной политики занятости населения и повышения качества рабочей силы, в том числе в моногородах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</si>
  <si>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«Р</t>
    </r>
    <r>
      <rPr>
        <sz val="12"/>
        <color theme="1"/>
        <rFont val="Times New Roman"/>
        <family val="1"/>
        <charset val="204"/>
      </rPr>
      <t>еализация дополнительных мероприятий в сфере занятости населения, в том числе в моногородах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</si>
  <si>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Квотирование рабочих мест для трудоустройства инвалидов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</si>
  <si>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Определение потребности в привлечении иностранных работников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</si>
  <si>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Осуществление мониторинга и разработка прогнозных оценок состояния рынка труда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</si>
  <si>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Обеспечение реализации Государственной программы</t>
    </r>
    <r>
      <rPr>
        <sz val="12"/>
        <color theme="1"/>
        <rFont val="Calibri"/>
        <family val="2"/>
        <charset val="204"/>
      </rPr>
      <t>»</t>
    </r>
  </si>
  <si>
    <t>№
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</si>
</sst>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topLeftCell="D25" zoomScaleNormal="100" workbookViewId="0">
      <selection activeCell="M12" sqref="M12"/>
    </sheetView>
  </sheetViews>
  <sheetFormatPr defaultRowHeight="15.75" x14ac:dyDescent="0.25"/>
  <cols>
    <col min="1" max="1" width="7.28515625" style="1" bestFit="1" customWidth="1"/>
    <col min="2" max="2" width="16.5703125" style="1" customWidth="1"/>
    <col min="3" max="3" width="50.5703125" style="1" customWidth="1"/>
    <col min="4" max="4" width="17.140625" style="1" customWidth="1"/>
    <col min="5" max="12" width="10.5703125" style="1" bestFit="1" customWidth="1"/>
    <col min="13" max="13" width="11.85546875" style="1" bestFit="1" customWidth="1"/>
    <col min="14" max="16384" width="9.140625" style="1"/>
  </cols>
  <sheetData>
    <row r="1" spans="1:13" ht="23.25" x14ac:dyDescent="0.35">
      <c r="J1" s="26" t="s">
        <v>37</v>
      </c>
      <c r="K1" s="26"/>
      <c r="L1" s="26"/>
      <c r="M1" s="26"/>
    </row>
    <row r="2" spans="1:13" ht="23.25" x14ac:dyDescent="0.35">
      <c r="J2" s="24"/>
      <c r="K2" s="24"/>
      <c r="L2" s="24"/>
      <c r="M2" s="24"/>
    </row>
    <row r="3" spans="1:13" ht="23.25" x14ac:dyDescent="0.35">
      <c r="J3" s="26" t="s">
        <v>18</v>
      </c>
      <c r="K3" s="26"/>
      <c r="L3" s="26"/>
      <c r="M3" s="26"/>
    </row>
    <row r="4" spans="1:13" ht="23.25" customHeight="1" x14ac:dyDescent="0.35">
      <c r="J4" s="24"/>
      <c r="K4" s="24"/>
      <c r="L4" s="25"/>
      <c r="M4" s="25"/>
    </row>
    <row r="5" spans="1:13" ht="23.25" x14ac:dyDescent="0.35">
      <c r="J5" s="26" t="s">
        <v>16</v>
      </c>
      <c r="K5" s="26"/>
      <c r="L5" s="26"/>
      <c r="M5" s="26"/>
    </row>
    <row r="7" spans="1:13" ht="18.75" x14ac:dyDescent="0.25">
      <c r="A7" s="29" t="s">
        <v>19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9" spans="1:13" x14ac:dyDescent="0.25">
      <c r="A9" s="28" t="s">
        <v>56</v>
      </c>
      <c r="B9" s="28" t="s">
        <v>0</v>
      </c>
      <c r="C9" s="28" t="s">
        <v>1</v>
      </c>
      <c r="D9" s="28" t="s">
        <v>17</v>
      </c>
      <c r="E9" s="30" t="s">
        <v>20</v>
      </c>
      <c r="F9" s="30"/>
      <c r="G9" s="30"/>
      <c r="H9" s="30"/>
      <c r="I9" s="30"/>
      <c r="J9" s="30"/>
      <c r="K9" s="30"/>
      <c r="L9" s="30"/>
      <c r="M9" s="30"/>
    </row>
    <row r="10" spans="1:13" ht="48.75" customHeight="1" x14ac:dyDescent="0.25">
      <c r="A10" s="28"/>
      <c r="B10" s="28"/>
      <c r="C10" s="28"/>
      <c r="D10" s="28"/>
      <c r="E10" s="7" t="s">
        <v>28</v>
      </c>
      <c r="F10" s="7" t="s">
        <v>29</v>
      </c>
      <c r="G10" s="8" t="s">
        <v>2</v>
      </c>
      <c r="H10" s="8" t="s">
        <v>3</v>
      </c>
      <c r="I10" s="8" t="s">
        <v>4</v>
      </c>
      <c r="J10" s="8" t="s">
        <v>5</v>
      </c>
      <c r="K10" s="8" t="s">
        <v>6</v>
      </c>
      <c r="L10" s="8" t="s">
        <v>7</v>
      </c>
      <c r="M10" s="8" t="s">
        <v>8</v>
      </c>
    </row>
    <row r="11" spans="1:13" x14ac:dyDescent="0.2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2">
        <v>13</v>
      </c>
    </row>
    <row r="12" spans="1:13" ht="70.5" customHeight="1" x14ac:dyDescent="0.25">
      <c r="A12" s="4"/>
      <c r="B12" s="3" t="s">
        <v>9</v>
      </c>
      <c r="C12" s="3" t="s">
        <v>31</v>
      </c>
      <c r="D12" s="4" t="s">
        <v>30</v>
      </c>
      <c r="E12" s="12">
        <f>E23+E24+E27+E28</f>
        <v>371537.5</v>
      </c>
      <c r="F12" s="12">
        <f>F23+F24+F27+F28</f>
        <v>339488.9</v>
      </c>
      <c r="G12" s="12">
        <f>G13+G23+G24+G27+G28</f>
        <v>291250.5</v>
      </c>
      <c r="H12" s="12">
        <f>H18+H23+H27+H28</f>
        <v>297228</v>
      </c>
      <c r="I12" s="12">
        <f t="shared" ref="I12:L12" si="0">I23+I27+I28</f>
        <v>275024.40000000002</v>
      </c>
      <c r="J12" s="12">
        <f t="shared" si="0"/>
        <v>287950.60000000003</v>
      </c>
      <c r="K12" s="12">
        <f t="shared" si="0"/>
        <v>300620.40000000002</v>
      </c>
      <c r="L12" s="12">
        <f t="shared" si="0"/>
        <v>313246.5</v>
      </c>
      <c r="M12" s="12">
        <f>SUM(E12:L12)</f>
        <v>2476346.7999999998</v>
      </c>
    </row>
    <row r="13" spans="1:13" ht="63" x14ac:dyDescent="0.25">
      <c r="A13" s="5">
        <v>1</v>
      </c>
      <c r="B13" s="6" t="s">
        <v>22</v>
      </c>
      <c r="C13" s="3" t="s">
        <v>33</v>
      </c>
      <c r="D13" s="4" t="s">
        <v>30</v>
      </c>
      <c r="E13" s="12" t="s">
        <v>27</v>
      </c>
      <c r="F13" s="12" t="s">
        <v>27</v>
      </c>
      <c r="G13" s="12">
        <f t="shared" ref="G13" si="1">SUM(G14:G17)</f>
        <v>5782.2</v>
      </c>
      <c r="H13" s="12" t="s">
        <v>27</v>
      </c>
      <c r="I13" s="12" t="s">
        <v>27</v>
      </c>
      <c r="J13" s="12" t="s">
        <v>27</v>
      </c>
      <c r="K13" s="12" t="s">
        <v>27</v>
      </c>
      <c r="L13" s="12" t="s">
        <v>27</v>
      </c>
      <c r="M13" s="12">
        <f t="shared" ref="M13:M28" si="2">SUM(E13:L13)</f>
        <v>5782.2</v>
      </c>
    </row>
    <row r="14" spans="1:13" ht="31.5" x14ac:dyDescent="0.25">
      <c r="A14" s="9" t="s">
        <v>23</v>
      </c>
      <c r="B14" s="6" t="s">
        <v>10</v>
      </c>
      <c r="C14" s="11" t="s">
        <v>42</v>
      </c>
      <c r="D14" s="4" t="s">
        <v>30</v>
      </c>
      <c r="E14" s="12" t="s">
        <v>27</v>
      </c>
      <c r="F14" s="12" t="s">
        <v>27</v>
      </c>
      <c r="G14" s="12">
        <v>2562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>
        <f t="shared" si="2"/>
        <v>2562</v>
      </c>
    </row>
    <row r="15" spans="1:13" ht="63" x14ac:dyDescent="0.25">
      <c r="A15" s="10" t="s">
        <v>24</v>
      </c>
      <c r="B15" s="3" t="s">
        <v>11</v>
      </c>
      <c r="C15" s="3" t="s">
        <v>43</v>
      </c>
      <c r="D15" s="4" t="s">
        <v>30</v>
      </c>
      <c r="E15" s="12" t="s">
        <v>27</v>
      </c>
      <c r="F15" s="12" t="s">
        <v>27</v>
      </c>
      <c r="G15" s="12">
        <v>2067.5</v>
      </c>
      <c r="H15" s="12" t="s">
        <v>27</v>
      </c>
      <c r="I15" s="12" t="s">
        <v>27</v>
      </c>
      <c r="J15" s="12" t="s">
        <v>27</v>
      </c>
      <c r="K15" s="12" t="s">
        <v>27</v>
      </c>
      <c r="L15" s="12" t="s">
        <v>27</v>
      </c>
      <c r="M15" s="12">
        <f t="shared" si="2"/>
        <v>2067.5</v>
      </c>
    </row>
    <row r="16" spans="1:13" ht="31.5" x14ac:dyDescent="0.25">
      <c r="A16" s="10" t="s">
        <v>25</v>
      </c>
      <c r="B16" s="3" t="s">
        <v>26</v>
      </c>
      <c r="C16" s="3" t="s">
        <v>44</v>
      </c>
      <c r="D16" s="4" t="s">
        <v>30</v>
      </c>
      <c r="E16" s="12" t="s">
        <v>27</v>
      </c>
      <c r="F16" s="12" t="s">
        <v>27</v>
      </c>
      <c r="G16" s="12">
        <v>525</v>
      </c>
      <c r="H16" s="12" t="s">
        <v>27</v>
      </c>
      <c r="I16" s="12" t="s">
        <v>27</v>
      </c>
      <c r="J16" s="12" t="s">
        <v>27</v>
      </c>
      <c r="K16" s="12" t="s">
        <v>27</v>
      </c>
      <c r="L16" s="12" t="s">
        <v>27</v>
      </c>
      <c r="M16" s="12">
        <f t="shared" si="2"/>
        <v>525</v>
      </c>
    </row>
    <row r="17" spans="1:13" ht="31.5" x14ac:dyDescent="0.25">
      <c r="A17" s="10" t="s">
        <v>35</v>
      </c>
      <c r="B17" s="3" t="s">
        <v>12</v>
      </c>
      <c r="C17" s="3" t="s">
        <v>45</v>
      </c>
      <c r="D17" s="4" t="s">
        <v>30</v>
      </c>
      <c r="E17" s="12" t="s">
        <v>27</v>
      </c>
      <c r="F17" s="12" t="s">
        <v>27</v>
      </c>
      <c r="G17" s="12">
        <v>627.70000000000005</v>
      </c>
      <c r="H17" s="12" t="s">
        <v>27</v>
      </c>
      <c r="I17" s="12" t="s">
        <v>27</v>
      </c>
      <c r="J17" s="12" t="s">
        <v>27</v>
      </c>
      <c r="K17" s="12" t="s">
        <v>27</v>
      </c>
      <c r="L17" s="12" t="s">
        <v>27</v>
      </c>
      <c r="M17" s="12">
        <f t="shared" si="2"/>
        <v>627.70000000000005</v>
      </c>
    </row>
    <row r="18" spans="1:13" ht="63" x14ac:dyDescent="0.25">
      <c r="A18" s="23">
        <v>2</v>
      </c>
      <c r="B18" s="14" t="s">
        <v>22</v>
      </c>
      <c r="C18" s="14" t="s">
        <v>32</v>
      </c>
      <c r="D18" s="23" t="s">
        <v>30</v>
      </c>
      <c r="E18" s="15" t="s">
        <v>27</v>
      </c>
      <c r="F18" s="15" t="s">
        <v>27</v>
      </c>
      <c r="G18" s="15" t="s">
        <v>27</v>
      </c>
      <c r="H18" s="15">
        <f>H19+H20+H21+H22</f>
        <v>9007.4</v>
      </c>
      <c r="I18" s="15" t="s">
        <v>27</v>
      </c>
      <c r="J18" s="15" t="s">
        <v>27</v>
      </c>
      <c r="K18" s="15" t="s">
        <v>27</v>
      </c>
      <c r="L18" s="15" t="s">
        <v>27</v>
      </c>
      <c r="M18" s="15">
        <f>H18</f>
        <v>9007.4</v>
      </c>
    </row>
    <row r="19" spans="1:13" ht="31.5" x14ac:dyDescent="0.25">
      <c r="A19" s="18" t="s">
        <v>38</v>
      </c>
      <c r="B19" s="14" t="s">
        <v>10</v>
      </c>
      <c r="C19" s="14" t="s">
        <v>46</v>
      </c>
      <c r="D19" s="16" t="s">
        <v>30</v>
      </c>
      <c r="E19" s="15" t="s">
        <v>27</v>
      </c>
      <c r="F19" s="15" t="s">
        <v>27</v>
      </c>
      <c r="G19" s="15" t="s">
        <v>27</v>
      </c>
      <c r="H19" s="15">
        <v>3376</v>
      </c>
      <c r="I19" s="15" t="s">
        <v>27</v>
      </c>
      <c r="J19" s="15" t="s">
        <v>27</v>
      </c>
      <c r="K19" s="15" t="s">
        <v>27</v>
      </c>
      <c r="L19" s="15" t="s">
        <v>27</v>
      </c>
      <c r="M19" s="15">
        <f t="shared" ref="M19:M22" si="3">H19</f>
        <v>3376</v>
      </c>
    </row>
    <row r="20" spans="1:13" ht="126" x14ac:dyDescent="0.25">
      <c r="A20" s="18" t="s">
        <v>39</v>
      </c>
      <c r="B20" s="14" t="s">
        <v>11</v>
      </c>
      <c r="C20" s="3" t="s">
        <v>47</v>
      </c>
      <c r="D20" s="16" t="s">
        <v>30</v>
      </c>
      <c r="E20" s="15" t="s">
        <v>27</v>
      </c>
      <c r="F20" s="15" t="s">
        <v>27</v>
      </c>
      <c r="G20" s="15" t="s">
        <v>27</v>
      </c>
      <c r="H20" s="15">
        <v>2287.6</v>
      </c>
      <c r="I20" s="15" t="s">
        <v>27</v>
      </c>
      <c r="J20" s="15" t="s">
        <v>27</v>
      </c>
      <c r="K20" s="15" t="s">
        <v>27</v>
      </c>
      <c r="L20" s="15" t="s">
        <v>27</v>
      </c>
      <c r="M20" s="15">
        <f t="shared" si="3"/>
        <v>2287.6</v>
      </c>
    </row>
    <row r="21" spans="1:13" ht="110.25" x14ac:dyDescent="0.25">
      <c r="A21" s="19" t="s">
        <v>40</v>
      </c>
      <c r="B21" s="14" t="s">
        <v>26</v>
      </c>
      <c r="C21" s="22" t="s">
        <v>48</v>
      </c>
      <c r="D21" s="16" t="s">
        <v>30</v>
      </c>
      <c r="E21" s="15" t="s">
        <v>27</v>
      </c>
      <c r="F21" s="15" t="s">
        <v>27</v>
      </c>
      <c r="G21" s="15" t="s">
        <v>27</v>
      </c>
      <c r="H21" s="15">
        <v>3263.4</v>
      </c>
      <c r="I21" s="15" t="s">
        <v>27</v>
      </c>
      <c r="J21" s="15" t="s">
        <v>27</v>
      </c>
      <c r="K21" s="15" t="s">
        <v>27</v>
      </c>
      <c r="L21" s="15" t="s">
        <v>27</v>
      </c>
      <c r="M21" s="15">
        <f t="shared" si="3"/>
        <v>3263.4</v>
      </c>
    </row>
    <row r="22" spans="1:13" ht="63" x14ac:dyDescent="0.25">
      <c r="A22" s="20" t="s">
        <v>41</v>
      </c>
      <c r="B22" s="14" t="s">
        <v>12</v>
      </c>
      <c r="C22" s="21" t="s">
        <v>49</v>
      </c>
      <c r="D22" s="17" t="s">
        <v>30</v>
      </c>
      <c r="E22" s="15" t="s">
        <v>27</v>
      </c>
      <c r="F22" s="15" t="s">
        <v>27</v>
      </c>
      <c r="G22" s="15" t="s">
        <v>27</v>
      </c>
      <c r="H22" s="15">
        <v>80.400000000000006</v>
      </c>
      <c r="I22" s="15" t="s">
        <v>27</v>
      </c>
      <c r="J22" s="15" t="s">
        <v>27</v>
      </c>
      <c r="K22" s="15" t="s">
        <v>27</v>
      </c>
      <c r="L22" s="15" t="s">
        <v>27</v>
      </c>
      <c r="M22" s="15">
        <f t="shared" si="3"/>
        <v>80.400000000000006</v>
      </c>
    </row>
    <row r="23" spans="1:13" ht="64.5" customHeight="1" x14ac:dyDescent="0.25">
      <c r="A23" s="4">
        <v>3</v>
      </c>
      <c r="B23" s="3" t="s">
        <v>10</v>
      </c>
      <c r="C23" s="3" t="s">
        <v>50</v>
      </c>
      <c r="D23" s="4" t="s">
        <v>30</v>
      </c>
      <c r="E23" s="12">
        <v>102759.4</v>
      </c>
      <c r="F23" s="12">
        <v>87467.6</v>
      </c>
      <c r="G23" s="12">
        <v>60680.23</v>
      </c>
      <c r="H23" s="12">
        <v>78301.5</v>
      </c>
      <c r="I23" s="12">
        <v>73303.8</v>
      </c>
      <c r="J23" s="12">
        <v>76749.100000000006</v>
      </c>
      <c r="K23" s="12">
        <v>80126.100000000006</v>
      </c>
      <c r="L23" s="12">
        <v>83491.399999999994</v>
      </c>
      <c r="M23" s="12">
        <f t="shared" si="2"/>
        <v>642879.13</v>
      </c>
    </row>
    <row r="24" spans="1:13" ht="63" customHeight="1" x14ac:dyDescent="0.25">
      <c r="A24" s="5">
        <v>4</v>
      </c>
      <c r="B24" s="3" t="s">
        <v>11</v>
      </c>
      <c r="C24" s="3" t="s">
        <v>51</v>
      </c>
      <c r="D24" s="4" t="s">
        <v>30</v>
      </c>
      <c r="E24" s="12">
        <v>483.3</v>
      </c>
      <c r="F24" s="12">
        <v>760</v>
      </c>
      <c r="G24" s="12">
        <v>548.9</v>
      </c>
      <c r="H24" s="12" t="s">
        <v>27</v>
      </c>
      <c r="I24" s="12" t="s">
        <v>27</v>
      </c>
      <c r="J24" s="12" t="s">
        <v>27</v>
      </c>
      <c r="K24" s="12" t="s">
        <v>27</v>
      </c>
      <c r="L24" s="12" t="s">
        <v>27</v>
      </c>
      <c r="M24" s="12">
        <f t="shared" si="2"/>
        <v>1792.1999999999998</v>
      </c>
    </row>
    <row r="25" spans="1:13" ht="31.5" x14ac:dyDescent="0.25">
      <c r="A25" s="5">
        <v>5</v>
      </c>
      <c r="B25" s="3" t="s">
        <v>12</v>
      </c>
      <c r="C25" s="3" t="s">
        <v>52</v>
      </c>
      <c r="D25" s="4" t="s">
        <v>30</v>
      </c>
      <c r="E25" s="13" t="s">
        <v>21</v>
      </c>
      <c r="F25" s="13" t="s">
        <v>21</v>
      </c>
      <c r="G25" s="13" t="s">
        <v>21</v>
      </c>
      <c r="H25" s="13" t="s">
        <v>21</v>
      </c>
      <c r="I25" s="13" t="s">
        <v>21</v>
      </c>
      <c r="J25" s="13" t="s">
        <v>21</v>
      </c>
      <c r="K25" s="13" t="s">
        <v>21</v>
      </c>
      <c r="L25" s="13" t="s">
        <v>21</v>
      </c>
      <c r="M25" s="13" t="s">
        <v>21</v>
      </c>
    </row>
    <row r="26" spans="1:13" ht="31.5" x14ac:dyDescent="0.25">
      <c r="A26" s="5">
        <v>6</v>
      </c>
      <c r="B26" s="3" t="s">
        <v>13</v>
      </c>
      <c r="C26" s="3" t="s">
        <v>53</v>
      </c>
      <c r="D26" s="4" t="s">
        <v>30</v>
      </c>
      <c r="E26" s="13" t="s">
        <v>21</v>
      </c>
      <c r="F26" s="13" t="s">
        <v>21</v>
      </c>
      <c r="G26" s="13" t="s">
        <v>21</v>
      </c>
      <c r="H26" s="13" t="s">
        <v>21</v>
      </c>
      <c r="I26" s="13" t="s">
        <v>21</v>
      </c>
      <c r="J26" s="13" t="s">
        <v>21</v>
      </c>
      <c r="K26" s="13" t="s">
        <v>21</v>
      </c>
      <c r="L26" s="13" t="s">
        <v>21</v>
      </c>
      <c r="M26" s="13" t="s">
        <v>21</v>
      </c>
    </row>
    <row r="27" spans="1:13" ht="31.5" x14ac:dyDescent="0.25">
      <c r="A27" s="5">
        <v>7</v>
      </c>
      <c r="B27" s="3" t="s">
        <v>14</v>
      </c>
      <c r="C27" s="3" t="s">
        <v>54</v>
      </c>
      <c r="D27" s="4" t="s">
        <v>30</v>
      </c>
      <c r="E27" s="12">
        <v>4195.8</v>
      </c>
      <c r="F27" s="12">
        <v>595</v>
      </c>
      <c r="G27" s="12">
        <v>280</v>
      </c>
      <c r="H27" s="12">
        <v>200</v>
      </c>
      <c r="I27" s="12">
        <v>400</v>
      </c>
      <c r="J27" s="12">
        <v>418.8</v>
      </c>
      <c r="K27" s="12">
        <v>437.2</v>
      </c>
      <c r="L27" s="12">
        <v>455.6</v>
      </c>
      <c r="M27" s="12">
        <f t="shared" si="2"/>
        <v>6982.4000000000005</v>
      </c>
    </row>
    <row r="28" spans="1:13" ht="31.5" x14ac:dyDescent="0.25">
      <c r="A28" s="4">
        <v>8</v>
      </c>
      <c r="B28" s="3" t="s">
        <v>15</v>
      </c>
      <c r="C28" s="3" t="s">
        <v>55</v>
      </c>
      <c r="D28" s="4" t="s">
        <v>30</v>
      </c>
      <c r="E28" s="12">
        <v>264099</v>
      </c>
      <c r="F28" s="12">
        <v>250666.3</v>
      </c>
      <c r="G28" s="12">
        <v>223959.17</v>
      </c>
      <c r="H28" s="12">
        <v>209719.1</v>
      </c>
      <c r="I28" s="12">
        <v>201320.6</v>
      </c>
      <c r="J28" s="12">
        <v>210782.7</v>
      </c>
      <c r="K28" s="12">
        <v>220057.1</v>
      </c>
      <c r="L28" s="12">
        <v>229299.5</v>
      </c>
      <c r="M28" s="12">
        <f t="shared" si="2"/>
        <v>1809903.47</v>
      </c>
    </row>
    <row r="30" spans="1:13" x14ac:dyDescent="0.25">
      <c r="A30" s="1" t="s">
        <v>34</v>
      </c>
    </row>
    <row r="31" spans="1:13" x14ac:dyDescent="0.25">
      <c r="A31" s="27" t="s">
        <v>36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</sheetData>
  <mergeCells count="10">
    <mergeCell ref="J1:M1"/>
    <mergeCell ref="A31:M31"/>
    <mergeCell ref="C9:C10"/>
    <mergeCell ref="D9:D10"/>
    <mergeCell ref="J5:M5"/>
    <mergeCell ref="J3:M3"/>
    <mergeCell ref="A7:M7"/>
    <mergeCell ref="E9:M9"/>
    <mergeCell ref="A9:A10"/>
    <mergeCell ref="B9:B10"/>
  </mergeCells>
  <printOptions horizontalCentered="1"/>
  <pageMargins left="0.43307086614173229" right="0.19685039370078741" top="0.74803149606299213" bottom="0.74803149606299213" header="0.31496062992125984" footer="0.31496062992125984"/>
  <pageSetup paperSize="9" scale="75" firstPageNumber="26" fitToHeight="2" orientation="landscape" useFirstPageNumber="1" r:id="rId1"/>
  <headerFooter scaleWithDoc="0" alignWithMargins="0">
    <oddHeader>&amp;C&amp;"Times New Roman,обычный"&amp;13&amp;P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Елена И. Кормщикова</cp:lastModifiedBy>
  <cp:lastPrinted>2016-03-25T06:23:55Z</cp:lastPrinted>
  <dcterms:created xsi:type="dcterms:W3CDTF">2014-10-01T07:18:27Z</dcterms:created>
  <dcterms:modified xsi:type="dcterms:W3CDTF">2016-03-29T12:33:48Z</dcterms:modified>
</cp:coreProperties>
</file>